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<sst xmlns="http://schemas.openxmlformats.org/spreadsheetml/2006/main" uniqueCount="56">
  <si>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</si>
  <si>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</si>
  <si>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</si>
  <si>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</si>
  <si>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</si>
  <si>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</si>
  <si>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</si>
  <si>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</si>
  <si>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</si>
  <si>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ModelaciÃ³n NumÃ©ri Clinica Santa FÃ© -  ANDRES OTERO</t>
  </si>
  <si>
    <t>ANDRES OTERO</t>
  </si>
  <si>
    <t>2012-10-01</t>
  </si>
  <si>
    <t>2012-11-01</t>
  </si>
  <si>
    <t>Aprobada</t>
  </si>
  <si>
    <t>BOGOTA</t>
  </si>
  <si>
    <t>INS Edificio Tierr - ALDEA APOTEMA DESARROLLOS SAS</t>
  </si>
  <si>
    <t>EDIFICIO TIERRA FIRME</t>
  </si>
  <si>
    <t>EG DiseÃÂ±o fase III variante Nordeste - ICESGA</t>
  </si>
  <si>
    <t>UNION TEMPORAL ICESGA</t>
  </si>
  <si>
    <t>2012-09-27</t>
  </si>
  <si>
    <t>2012-11-13</t>
  </si>
  <si>
    <t>DP  puente de los clubes (Briceño) - SPIRAL</t>
  </si>
  <si>
    <t>SPIRAL INGENIERIA</t>
  </si>
  <si>
    <t>2012-10-02</t>
  </si>
  <si>
    <t>Prueba de transferencia de carga - CONFASE S.A</t>
  </si>
  <si>
    <t>CONFASE S.A.</t>
  </si>
  <si>
    <t>2012-10-19</t>
  </si>
  <si>
    <t>PIT  de 6 Pilotes en muelle 2 y 3 de buenaven- GEO</t>
  </si>
  <si>
    <t>Geofundaciones</t>
  </si>
  <si>
    <t>2012-10-26</t>
  </si>
  <si>
    <t>2012-11-07</t>
  </si>
  <si>
    <t>BUENAVENTURA</t>
  </si>
  <si>
    <t>EE a nivel Fase 3 Troncal del Pacífico - Pedelta</t>
  </si>
  <si>
    <t>PEDELTA</t>
  </si>
  <si>
    <t>2012-11-06</t>
  </si>
  <si>
    <t>En Seguimiento</t>
  </si>
  <si>
    <t>ES para casa de 3p  - ING JOSE CASTRO ALVARADO</t>
  </si>
  <si>
    <t>JOSE CASTRO ALVARADO</t>
  </si>
  <si>
    <t xml:space="preserve"> AcompaÃ±amiento Cune - CSO</t>
  </si>
  <si>
    <t>Concesion Sabana de Occidente</t>
  </si>
  <si>
    <t>2012-11-09</t>
  </si>
  <si>
    <t>FWD de 3km de via K72 100 a  K75 200 Bta - CSO</t>
  </si>
  <si>
    <t>ERM lote carrera 7 Calle183 CONSTRUCTORA NELEKONAR</t>
  </si>
  <si>
    <t>CONSTRUCTORA NELEKONAR S.A.</t>
  </si>
  <si>
    <t>PERF para EG de puentes - CASS CONSTRUCCIONES</t>
  </si>
  <si>
    <t xml:space="preserve">CASS CONSTRUCCIONES </t>
  </si>
  <si>
    <t>Estudios a nivel Fase 3  K20 000 a K35 - LATINCO</t>
  </si>
  <si>
    <t>LATINCO S.A.</t>
  </si>
  <si>
    <t>ES para casa a las afueras BtÃ¡-JORGE A ORDOÃÂÃÂEZ</t>
  </si>
  <si>
    <t>JORGE A ORDOÃÂEZ</t>
  </si>
  <si>
    <t>EG Puentes peatonales Medellin - FCC COLOMBIA SAS</t>
  </si>
  <si>
    <t>FCC COLOMBIA SAS.</t>
  </si>
  <si>
    <t>MEDELLIN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</si>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</sst>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5371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31</v>
      </c>
      <c r="H2">
        <v>4127750</v>
      </c>
      <c r="I2" t="s">
        <v>14</v>
      </c>
    </row>
    <row r="3" spans="1:9">
      <c r="A3">
        <v>5381</v>
      </c>
      <c r="B3" t="s">
        <v>15</v>
      </c>
      <c r="C3" t="s">
        <v>16</v>
      </c>
      <c r="D3" t="s">
        <v>11</v>
      </c>
      <c r="E3" t="s">
        <v>12</v>
      </c>
      <c r="F3" t="s">
        <v>13</v>
      </c>
      <c r="G3">
        <v>31</v>
      </c>
      <c r="H3">
        <v>9187500</v>
      </c>
      <c r="I3" t="s">
        <v>14</v>
      </c>
    </row>
    <row r="4" spans="1:9">
      <c r="A4">
        <v>5425</v>
      </c>
      <c r="B4" t="s">
        <v>17</v>
      </c>
      <c r="C4" t="s">
        <v>18</v>
      </c>
      <c r="D4" t="s">
        <v>19</v>
      </c>
      <c r="E4" t="s">
        <v>20</v>
      </c>
      <c r="F4" t="s">
        <v>13</v>
      </c>
      <c r="G4">
        <v>47.0416666667</v>
      </c>
      <c r="H4">
        <v>105649000</v>
      </c>
      <c r="I4" t="s">
        <v>14</v>
      </c>
    </row>
    <row r="5" spans="1:9">
      <c r="A5">
        <v>5438</v>
      </c>
      <c r="B5" t="s">
        <v>21</v>
      </c>
      <c r="C5" t="s">
        <v>22</v>
      </c>
      <c r="D5" t="s">
        <v>23</v>
      </c>
      <c r="E5" t="s">
        <v>12</v>
      </c>
      <c r="F5" t="s">
        <v>13</v>
      </c>
      <c r="G5">
        <v>30</v>
      </c>
      <c r="H5">
        <v>4870000</v>
      </c>
      <c r="I5" t="s">
        <v>14</v>
      </c>
    </row>
    <row r="6" spans="1:9">
      <c r="A6">
        <v>5468</v>
      </c>
      <c r="B6" t="s">
        <v>24</v>
      </c>
      <c r="C6" t="s">
        <v>25</v>
      </c>
      <c r="D6" t="s">
        <v>26</v>
      </c>
      <c r="E6" t="s">
        <v>12</v>
      </c>
      <c r="F6" t="s">
        <v>13</v>
      </c>
      <c r="G6">
        <v>13</v>
      </c>
      <c r="H6">
        <v>4563010</v>
      </c>
      <c r="I6" t="s">
        <v>14</v>
      </c>
    </row>
    <row r="7" spans="1:9">
      <c r="A7">
        <v>5481</v>
      </c>
      <c r="B7" t="s">
        <v>27</v>
      </c>
      <c r="C7" t="s">
        <v>28</v>
      </c>
      <c r="D7" t="s">
        <v>29</v>
      </c>
      <c r="E7" t="s">
        <v>30</v>
      </c>
      <c r="F7" t="s">
        <v>13</v>
      </c>
      <c r="G7">
        <v>12.0416666667</v>
      </c>
      <c r="H7">
        <v>1910000</v>
      </c>
      <c r="I7" t="s">
        <v>31</v>
      </c>
    </row>
    <row r="8" spans="1:9">
      <c r="A8">
        <v>5494</v>
      </c>
      <c r="B8" t="s">
        <v>32</v>
      </c>
      <c r="C8" t="s">
        <v>33</v>
      </c>
      <c r="D8" t="s">
        <v>34</v>
      </c>
      <c r="E8" t="s">
        <v>34</v>
      </c>
      <c r="F8" t="s">
        <v>35</v>
      </c>
      <c r="G8">
        <v>0</v>
      </c>
      <c r="H8">
        <v>21152600</v>
      </c>
      <c r="I8" t="s">
        <v>14</v>
      </c>
    </row>
    <row r="9" spans="1:9">
      <c r="A9">
        <v>5495</v>
      </c>
      <c r="B9" t="s">
        <v>36</v>
      </c>
      <c r="C9" t="s">
        <v>37</v>
      </c>
      <c r="D9" t="s">
        <v>30</v>
      </c>
      <c r="E9" t="s">
        <v>30</v>
      </c>
      <c r="F9" t="s">
        <v>35</v>
      </c>
      <c r="G9">
        <v>0</v>
      </c>
      <c r="H9">
        <v>3895000</v>
      </c>
      <c r="I9" t="s">
        <v>14</v>
      </c>
    </row>
    <row r="10" spans="1:9">
      <c r="A10">
        <v>5496</v>
      </c>
      <c r="B10" t="s">
        <v>38</v>
      </c>
      <c r="C10" t="s">
        <v>39</v>
      </c>
      <c r="D10" t="s">
        <v>40</v>
      </c>
      <c r="E10" t="s">
        <v>40</v>
      </c>
      <c r="F10" t="s">
        <v>35</v>
      </c>
      <c r="G10">
        <v>0</v>
      </c>
      <c r="H10">
        <v>135482600</v>
      </c>
      <c r="I10" t="s">
        <v>14</v>
      </c>
    </row>
    <row r="11" spans="1:9">
      <c r="A11">
        <v>5497</v>
      </c>
      <c r="B11" t="s">
        <v>41</v>
      </c>
      <c r="C11" t="s">
        <v>39</v>
      </c>
      <c r="D11" t="s">
        <v>40</v>
      </c>
      <c r="E11" t="s">
        <v>40</v>
      </c>
      <c r="F11" t="s">
        <v>35</v>
      </c>
      <c r="G11">
        <v>0</v>
      </c>
      <c r="H11">
        <v>2000000</v>
      </c>
      <c r="I11" t="s">
        <v>14</v>
      </c>
    </row>
    <row r="12" spans="1:9">
      <c r="A12">
        <v>5498</v>
      </c>
      <c r="B12" t="s">
        <v>42</v>
      </c>
      <c r="C12" t="s">
        <v>43</v>
      </c>
      <c r="D12" t="s">
        <v>40</v>
      </c>
      <c r="E12" t="s">
        <v>40</v>
      </c>
      <c r="F12" t="s">
        <v>35</v>
      </c>
      <c r="G12">
        <v>0</v>
      </c>
      <c r="H12">
        <v>26468280</v>
      </c>
      <c r="I12" t="s">
        <v>14</v>
      </c>
    </row>
    <row r="13" spans="1:9">
      <c r="A13">
        <v>5499</v>
      </c>
      <c r="B13" t="s">
        <v>44</v>
      </c>
      <c r="C13" t="s">
        <v>45</v>
      </c>
      <c r="D13" t="s">
        <v>40</v>
      </c>
      <c r="E13" t="s">
        <v>40</v>
      </c>
      <c r="F13" t="s">
        <v>35</v>
      </c>
      <c r="G13">
        <v>0</v>
      </c>
      <c r="H13">
        <v>59981571</v>
      </c>
      <c r="I13" t="s">
        <v>14</v>
      </c>
    </row>
    <row r="14" spans="1:9">
      <c r="A14">
        <v>5500</v>
      </c>
      <c r="B14" t="s">
        <v>46</v>
      </c>
      <c r="C14" t="s">
        <v>47</v>
      </c>
      <c r="D14" t="s">
        <v>40</v>
      </c>
      <c r="E14" t="s">
        <v>40</v>
      </c>
      <c r="F14" t="s">
        <v>35</v>
      </c>
      <c r="G14">
        <v>0</v>
      </c>
      <c r="H14">
        <v>363946000</v>
      </c>
      <c r="I14" t="s">
        <v>14</v>
      </c>
    </row>
    <row r="15" spans="1:9">
      <c r="A15">
        <v>5501</v>
      </c>
      <c r="B15" t="s">
        <v>48</v>
      </c>
      <c r="C15" t="s">
        <v>49</v>
      </c>
      <c r="D15" t="s">
        <v>40</v>
      </c>
      <c r="E15" t="s">
        <v>40</v>
      </c>
      <c r="F15" t="s">
        <v>35</v>
      </c>
      <c r="G15">
        <v>0</v>
      </c>
      <c r="H15">
        <v>3825000</v>
      </c>
      <c r="I15" t="s">
        <v>14</v>
      </c>
    </row>
    <row r="16" spans="1:9">
      <c r="A16">
        <v>5502</v>
      </c>
      <c r="B16" t="s">
        <v>50</v>
      </c>
      <c r="C16" t="s">
        <v>51</v>
      </c>
      <c r="D16" t="s">
        <v>40</v>
      </c>
      <c r="E16" t="s">
        <v>40</v>
      </c>
      <c r="F16" t="s">
        <v>35</v>
      </c>
      <c r="G16">
        <v>0</v>
      </c>
      <c r="H16">
        <v>140965000</v>
      </c>
      <c r="I16" t="s">
        <v>52</v>
      </c>
    </row>
    <row r="17" spans="1:9">
      <c r="F17">
        <f>COUNTA(H2:H16)</f>
        <v>15</v>
      </c>
      <c r="H17">
        <f>SUM(H2:H16)</f>
        <v>888023311</v>
      </c>
    </row>
    <row r="19" spans="1:9">
      <c r="C19" t="s">
        <v>5</v>
      </c>
      <c r="D19" t="s">
        <v>53</v>
      </c>
      <c r="E19" t="s">
        <v>54</v>
      </c>
      <c r="F19" t="s">
        <v>7</v>
      </c>
      <c r="G19" t="s">
        <v>55</v>
      </c>
    </row>
    <row r="20" spans="1:9">
      <c r="C20" t="s">
        <v>13</v>
      </c>
      <c r="D20">
        <f>COUNTA(H2,H3,H4,H5,H6,H7)</f>
        <v>6</v>
      </c>
      <c r="E20" s="1">
        <f>D20/F17</f>
        <v>0.4</v>
      </c>
      <c r="F20">
        <f>SUM(H2,H3,H4,H5,H6,H7)</f>
        <v>130307260</v>
      </c>
      <c r="G20" s="1">
        <f>F20/H17</f>
        <v>0.146738557858</v>
      </c>
    </row>
    <row r="21" spans="1:9">
      <c r="C21" t="s">
        <v>35</v>
      </c>
      <c r="D21">
        <f>COUNTA(H8,H9,H10,H11,H12,H13,H14,H15,H16)</f>
        <v>9</v>
      </c>
      <c r="E21" s="1">
        <f>D21/F17</f>
        <v>0.6</v>
      </c>
      <c r="F21">
        <f>SUM(H8,H9,H10,H11,H12,H13,H14,H15,H16)</f>
        <v>757716051</v>
      </c>
      <c r="G21" s="1">
        <f>F21/H17</f>
        <v>0.853261442142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2012-11-13T07:54:57-05:00</dcterms:created>
  <dcterms:modified xsi:type="dcterms:W3CDTF">2012-11-13T07:54:57-05:00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