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<sst xmlns="http://schemas.openxmlformats.org/spreadsheetml/2006/main" uniqueCount="59">
  <si>
    <t>ERL proyecto calle 128 con 55 Bogota - PEDRO GOMEZ</t>
  </si>
  <si>
    <t xml:space="preserve"> EE 6 SI via Girardot - Mosquera - DEVISAB</t>
  </si>
  <si>
    <t>EG 4 VIADUCTO BTA - VILLA/CIO - STUP</t>
  </si>
  <si>
    <t>INST Instrum. y campanas de lectura - COVIANDES</t>
  </si>
  <si>
    <t>Estudios Fase 3 Via Honda - Manizales - ESTIMA</t>
  </si>
  <si>
    <t>EE K41 100 Troncal Nordeste AntioqueÃÂ±o - ICEIN</t>
  </si>
  <si>
    <t>EE 2 SI Corr la Sierra II - INGENIERIA DE VIAS S.A</t>
  </si>
  <si>
    <t>EE 17 SI Ruta 5006 via Manizales - Honda- PROCOPAL</t>
  </si>
  <si>
    <t>Manual de lab. Powe LUIS CARLOS BUITRAGO GUTIERREZ</t>
  </si>
  <si>
    <t>Trabajos adiciones Pes 5221C DP Sectores - DEVISAB</t>
  </si>
  <si>
    <t>Estudios Fase 3 PASO PADUA Y PASO FRESNO - ESTIMA</t>
  </si>
  <si>
    <t>EE obras finales El Claret  CONCESION PANAMERICANA</t>
  </si>
  <si>
    <t>PIT 2 Pilotes Cra 10A No.138 - 50 Bta - COEX LTDA</t>
  </si>
  <si>
    <t>DP en rehabilitacion via Bta-  (5 tramos) - CSO</t>
  </si>
  <si>
    <t>EE SI Mojarras Popayan - INGENIERIA DE VIAS S.A</t>
  </si>
  <si>
    <t>ES Act. edif 3pisos Umilitar - ARQ ALDIBER CASTANO</t>
  </si>
  <si>
    <t>EE Actualizacion - CONSORCIO VIAS Y EQUIPOS 2012</t>
  </si>
  <si>
    <t>PIT 18 Caisson via bta - villavice CONSORCIO ARCA</t>
  </si>
  <si>
    <t>EE sitios recomendación 4 sitios caida roca  - CSO</t>
  </si>
  <si>
    <t>EE via Bta - Villav. entrada al tunel 5 - DRAGADOS</t>
  </si>
  <si>
    <t>DP Prueba de estado de pavimentos pistas - SPIRAL</t>
  </si>
  <si>
    <t>ERM - Facultad de ciencias - LA ROTTA ARQUITECTOS</t>
  </si>
  <si>
    <t>Prueba de Carga Estatica muelle 2 - Buenaven - GEO</t>
  </si>
  <si>
    <t>DP conjunto residencial mesa - Anapoima - SPIRAL</t>
  </si>
  <si>
    <t>INST Instrumentacion Cune y via - CSO</t>
  </si>
  <si>
    <t>ES y DP Puente Charco Verde - DEVISAB</t>
  </si>
  <si>
    <t>ERM lote ubicado en la calle 127C 6 - 25 EMZETASA</t>
  </si>
  <si>
    <t>PITde11 Caisson via bta - villav. - YISELA POLANIA</t>
  </si>
  <si>
    <t>Ensayos Tramos Testigo - UTMVB</t>
  </si>
  <si>
    <t>EE Revision de disenos de EE -Manizales - PROCOPAL</t>
  </si>
  <si>
    <t xml:space="preserve">Recuperacion Geologica del suelo - ALDEA </t>
  </si>
  <si>
    <t>EG Honda - Manizales Viaducto la Fuente - ESTYMA</t>
  </si>
  <si>
    <t>EG Recomendaciones Puente Chirajara seccion E EDL</t>
  </si>
  <si>
    <t>INST Instrumentacion via Honda  INGENIERIA DE VIAS</t>
  </si>
  <si>
    <t>EE Sitios inestables Bogota- La mesa - DEVISAB</t>
  </si>
  <si>
    <t>DP Interseccion banderas - Ciudad Pasto - SPIRAL</t>
  </si>
  <si>
    <t>FWD Deflectometria en Bogota y Pasto ITINERIS</t>
  </si>
  <si>
    <t>DP para 12km de la via el ramal - soacha - DEVISAB</t>
  </si>
  <si>
    <t>EG Diseno de Wick Drains EQUIPOS Y CIMENTACIONES</t>
  </si>
  <si>
    <t>PIT 1Pilote Proy. Alameda 92 ACECUMA CONSTRUCTORES</t>
  </si>
  <si>
    <t>Acomp. contrato IDU 072 U.T VIAS Y PAVIMENTOS 2013</t>
  </si>
  <si>
    <t>EE 3 sitios inestables Calle 170</t>
  </si>
  <si>
    <t>EG de 4 portales para 2 tuneles Bogota - DRAGADOS</t>
  </si>
  <si>
    <t>DP - APP Estudios y disenos  - SPIRAL DEVISAB</t>
  </si>
  <si>
    <t>PIT 5Pilotes Hotel Cartagena ARIAS SERNA SARAVIA</t>
  </si>
  <si>
    <t>Acomp Recalibracion y revision diseÃ±o Tunel - CSO</t>
  </si>
  <si>
    <t xml:space="preserve"> EE 5 SiI en la Linea (Lado tolima - Quindio)- ICM</t>
  </si>
  <si>
    <t>EG muro de contencion Villa Maria - ESTYMA</t>
  </si>
  <si>
    <t>DP Sectores de Adelantamiento - DEVISAB</t>
  </si>
  <si>
    <t>EE Land - Barbo - INGENIERIA DE VÃÂAS S.A</t>
  </si>
  <si>
    <t>PIT 3 Pilotes  en Bogota - NUBIA DERLY BELTRAN</t>
  </si>
  <si>
    <t>EG Recomen.Terraplenes puentes San Roque PEDELTA</t>
  </si>
  <si>
    <t>Acomp. para obras de popayan INGENIERIA DE VIAS</t>
  </si>
  <si>
    <t>PIT 10Caisson via bta Villa.ANDRES ANIBAL CORREDOR</t>
  </si>
  <si>
    <t>EG Recomendaciones Cimen - Puente Chirajara - EDL</t>
  </si>
  <si>
    <t>INST Instrumentacion tuberia calle 6 Bogota ICEIN</t>
  </si>
  <si>
    <t>DP en rehabilitacion para 2.9km mosquera - DEVISAB</t>
  </si>
  <si>
    <t>EG y geologicos a nivel de 20km   - HIDROCONSULTA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</si>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</sst>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20"/>
  <sheetViews>
    <sheetView tabSelected="1" workbookViewId="0" showGridLines="true" showRowColHeaders="1"/>
  </sheetViews>
  <sheetFormatPr defaultRowHeight="12.75" outlineLevelRow="0" outlineLevelCol="0"/>
  <sheetData>
    <row r="4" spans="1:9">
      <c r="A4">
        <v>2082</v>
      </c>
      <c r="B4" t="s">
        <v>0</v>
      </c>
      <c r="C4">
        <v>19</v>
      </c>
      <c r="D4">
        <f>(C5)</f>
        <v>750500</v>
      </c>
    </row>
    <row r="5" spans="1:9">
      <c r="A5"/>
      <c r="B5"/>
      <c r="C5">
        <v>750500</v>
      </c>
      <c r="D5"/>
    </row>
    <row r="6" spans="1:9">
      <c r="A6">
        <v>2049</v>
      </c>
      <c r="B6" t="s">
        <v>1</v>
      </c>
      <c r="C6">
        <v>24</v>
      </c>
      <c r="D6">
        <v>8</v>
      </c>
      <c r="E6">
        <v>23</v>
      </c>
      <c r="F6">
        <v>194</v>
      </c>
      <c r="G6">
        <v>13</v>
      </c>
      <c r="H6">
        <v>25</v>
      </c>
      <c r="I6">
        <f>(C7+D7+E7+F7+G7+H7)</f>
        <v>7665192</v>
      </c>
    </row>
    <row r="7" spans="1:9">
      <c r="A7"/>
      <c r="B7"/>
      <c r="C7">
        <v>1224192</v>
      </c>
      <c r="D7">
        <v>88000</v>
      </c>
      <c r="E7">
        <v>322000</v>
      </c>
      <c r="F7">
        <v>4753000</v>
      </c>
      <c r="G7">
        <v>403000</v>
      </c>
      <c r="H7">
        <v>875000</v>
      </c>
      <c r="I7"/>
    </row>
    <row r="8" spans="1:9">
      <c r="A8">
        <v>1982</v>
      </c>
      <c r="B8" t="s">
        <v>2</v>
      </c>
      <c r="C8">
        <v>178</v>
      </c>
      <c r="D8">
        <v>146</v>
      </c>
      <c r="E8">
        <v>118</v>
      </c>
      <c r="F8">
        <v>4</v>
      </c>
      <c r="G8">
        <f>(C9+D9+E9+F9)</f>
        <v>9857000</v>
      </c>
    </row>
    <row r="9" spans="1:9">
      <c r="A9"/>
      <c r="B9"/>
      <c r="C9">
        <v>2492000</v>
      </c>
      <c r="D9">
        <v>3577000</v>
      </c>
      <c r="E9">
        <v>3658000</v>
      </c>
      <c r="F9">
        <v>130000</v>
      </c>
      <c r="G9"/>
    </row>
    <row r="10" spans="1:9">
      <c r="A10">
        <v>1876</v>
      </c>
      <c r="B10" t="s">
        <v>3</v>
      </c>
      <c r="C10">
        <v>22</v>
      </c>
      <c r="D10">
        <f>(C11)</f>
        <v>539000</v>
      </c>
    </row>
    <row r="11" spans="1:9">
      <c r="A11"/>
      <c r="B11"/>
      <c r="C11">
        <v>539000</v>
      </c>
      <c r="D11"/>
    </row>
    <row r="12" spans="1:9">
      <c r="A12">
        <v>2012</v>
      </c>
      <c r="B12" t="s">
        <v>4</v>
      </c>
      <c r="C12">
        <v>114</v>
      </c>
      <c r="D12">
        <v>67</v>
      </c>
      <c r="E12">
        <v>36</v>
      </c>
      <c r="F12">
        <v>8</v>
      </c>
      <c r="G12">
        <v>7</v>
      </c>
      <c r="H12">
        <f>(C13+D13+E13+F13+G13)</f>
        <v>6797000</v>
      </c>
    </row>
    <row r="13" spans="1:9">
      <c r="A13"/>
      <c r="B13"/>
      <c r="C13">
        <v>2793000</v>
      </c>
      <c r="D13">
        <v>2077000</v>
      </c>
      <c r="E13">
        <v>1422000</v>
      </c>
      <c r="F13">
        <v>260000</v>
      </c>
      <c r="G13">
        <v>245000</v>
      </c>
      <c r="H13"/>
    </row>
    <row r="14" spans="1:9">
      <c r="A14">
        <v>2099</v>
      </c>
      <c r="B14" t="s">
        <v>5</v>
      </c>
      <c r="C14">
        <v>24</v>
      </c>
      <c r="D14">
        <v>128</v>
      </c>
      <c r="E14">
        <v>53</v>
      </c>
      <c r="F14">
        <v>5</v>
      </c>
      <c r="G14">
        <v>14</v>
      </c>
      <c r="H14">
        <f>(C15+D15+E15+F15+G15)</f>
        <v>6218000</v>
      </c>
    </row>
    <row r="15" spans="1:9">
      <c r="A15"/>
      <c r="B15"/>
      <c r="C15">
        <v>336000</v>
      </c>
      <c r="D15">
        <v>3136000</v>
      </c>
      <c r="E15">
        <v>2093500</v>
      </c>
      <c r="F15">
        <v>162500</v>
      </c>
      <c r="G15">
        <v>490000</v>
      </c>
      <c r="H15"/>
    </row>
    <row r="16" spans="1:9">
      <c r="A16">
        <v>2000</v>
      </c>
      <c r="B16" t="s">
        <v>6</v>
      </c>
      <c r="C16">
        <v>7</v>
      </c>
      <c r="D16">
        <f>(C17)</f>
        <v>245000</v>
      </c>
    </row>
    <row r="17" spans="1:9">
      <c r="A17"/>
      <c r="B17"/>
      <c r="C17">
        <v>245000</v>
      </c>
      <c r="D17"/>
    </row>
    <row r="18" spans="1:9">
      <c r="A18">
        <v>2073</v>
      </c>
      <c r="B18" t="s">
        <v>7</v>
      </c>
      <c r="C18">
        <v>82</v>
      </c>
      <c r="D18">
        <v>116</v>
      </c>
      <c r="E18">
        <v>319</v>
      </c>
      <c r="F18">
        <v>123</v>
      </c>
      <c r="G18">
        <v>81</v>
      </c>
      <c r="H18">
        <v>49</v>
      </c>
      <c r="I18">
        <f>(C19+D19+E19+F19+G19+H19)</f>
        <v>19069000</v>
      </c>
    </row>
    <row r="19" spans="1:9">
      <c r="A19"/>
      <c r="B19"/>
      <c r="C19">
        <v>902000</v>
      </c>
      <c r="D19">
        <v>1624000</v>
      </c>
      <c r="E19">
        <v>7815500</v>
      </c>
      <c r="F19">
        <v>3813000</v>
      </c>
      <c r="G19">
        <v>3199500</v>
      </c>
      <c r="H19">
        <v>1715000</v>
      </c>
      <c r="I19"/>
    </row>
    <row r="20" spans="1:9">
      <c r="A20">
        <v>2127</v>
      </c>
      <c r="B20" t="s">
        <v>8</v>
      </c>
      <c r="C20">
        <v>5</v>
      </c>
      <c r="D20">
        <f>(C21)</f>
        <v>55000</v>
      </c>
    </row>
    <row r="21" spans="1:9">
      <c r="A21"/>
      <c r="B21"/>
      <c r="C21">
        <v>55000</v>
      </c>
      <c r="D21"/>
    </row>
    <row r="22" spans="1:9">
      <c r="A22">
        <v>2140</v>
      </c>
      <c r="B22" t="s">
        <v>9</v>
      </c>
      <c r="C22">
        <v>74</v>
      </c>
      <c r="D22">
        <v>38</v>
      </c>
      <c r="E22">
        <f>(C23+D23)</f>
        <v>2991000</v>
      </c>
    </row>
    <row r="23" spans="1:9">
      <c r="A23"/>
      <c r="B23"/>
      <c r="C23">
        <v>1813000</v>
      </c>
      <c r="D23">
        <v>1178000</v>
      </c>
      <c r="E23"/>
    </row>
    <row r="24" spans="1:9">
      <c r="A24">
        <v>2011</v>
      </c>
      <c r="B24" t="s">
        <v>10</v>
      </c>
      <c r="C24">
        <v>63</v>
      </c>
      <c r="D24">
        <f>(C25)</f>
        <v>882000</v>
      </c>
    </row>
    <row r="25" spans="1:9">
      <c r="A25"/>
      <c r="B25"/>
      <c r="C25">
        <v>882000</v>
      </c>
      <c r="D25"/>
    </row>
    <row r="26" spans="1:9">
      <c r="A26">
        <v>2132</v>
      </c>
      <c r="B26" t="s">
        <v>11</v>
      </c>
      <c r="C26">
        <v>9</v>
      </c>
      <c r="D26">
        <f>(C27)</f>
        <v>279000</v>
      </c>
    </row>
    <row r="27" spans="1:9">
      <c r="A27"/>
      <c r="B27"/>
      <c r="C27">
        <v>279000</v>
      </c>
      <c r="D27"/>
    </row>
    <row r="28" spans="1:9">
      <c r="A28">
        <v>2139</v>
      </c>
      <c r="B28" t="s">
        <v>12</v>
      </c>
      <c r="C28">
        <v>3</v>
      </c>
      <c r="D28">
        <f>(C29)</f>
        <v>73500</v>
      </c>
    </row>
    <row r="29" spans="1:9">
      <c r="A29"/>
      <c r="B29"/>
      <c r="C29">
        <v>73500</v>
      </c>
      <c r="D29"/>
    </row>
    <row r="30" spans="1:9">
      <c r="A30">
        <v>2107</v>
      </c>
      <c r="B30" t="s">
        <v>13</v>
      </c>
      <c r="C30">
        <v>19</v>
      </c>
      <c r="D30">
        <v>16</v>
      </c>
      <c r="E30">
        <f>(C31+D31)</f>
        <v>961500</v>
      </c>
    </row>
    <row r="31" spans="1:9">
      <c r="A31"/>
      <c r="B31"/>
      <c r="C31">
        <v>465500</v>
      </c>
      <c r="D31">
        <v>496000</v>
      </c>
      <c r="E31"/>
    </row>
    <row r="32" spans="1:9">
      <c r="A32">
        <v>2024</v>
      </c>
      <c r="B32" t="s">
        <v>14</v>
      </c>
      <c r="C32">
        <v>29</v>
      </c>
      <c r="D32">
        <f>(C33)</f>
        <v>406000</v>
      </c>
    </row>
    <row r="33" spans="1:9">
      <c r="A33"/>
      <c r="B33"/>
      <c r="C33">
        <v>406000</v>
      </c>
      <c r="D33"/>
    </row>
    <row r="34" spans="1:9">
      <c r="A34">
        <v>2126</v>
      </c>
      <c r="B34" t="s">
        <v>15</v>
      </c>
      <c r="C34">
        <v>10</v>
      </c>
      <c r="D34">
        <f>(C35)</f>
        <v>395000</v>
      </c>
    </row>
    <row r="35" spans="1:9">
      <c r="A35"/>
      <c r="B35"/>
      <c r="C35">
        <v>395000</v>
      </c>
      <c r="D35"/>
    </row>
    <row r="36" spans="1:9">
      <c r="A36">
        <v>2105</v>
      </c>
      <c r="B36" t="s">
        <v>16</v>
      </c>
      <c r="C36">
        <v>20</v>
      </c>
      <c r="D36">
        <v>85</v>
      </c>
      <c r="E36">
        <v>7</v>
      </c>
      <c r="F36">
        <f>(C37+D37+E37)</f>
        <v>2455160</v>
      </c>
    </row>
    <row r="37" spans="1:9">
      <c r="A37"/>
      <c r="B37"/>
      <c r="C37">
        <v>1020160</v>
      </c>
      <c r="D37">
        <v>1190000</v>
      </c>
      <c r="E37">
        <v>245000</v>
      </c>
      <c r="F37"/>
    </row>
    <row r="38" spans="1:9">
      <c r="A38">
        <v>2135</v>
      </c>
      <c r="B38" t="s">
        <v>17</v>
      </c>
      <c r="C38">
        <v>12</v>
      </c>
      <c r="D38">
        <f>(C39)</f>
        <v>294000</v>
      </c>
    </row>
    <row r="39" spans="1:9">
      <c r="A39"/>
      <c r="B39"/>
      <c r="C39">
        <v>294000</v>
      </c>
      <c r="D39"/>
    </row>
    <row r="40" spans="1:9">
      <c r="A40">
        <v>2028</v>
      </c>
      <c r="B40" t="s">
        <v>18</v>
      </c>
      <c r="C40">
        <v>13</v>
      </c>
      <c r="D40">
        <v>131</v>
      </c>
      <c r="E40">
        <v>14</v>
      </c>
      <c r="F40">
        <f>(C41+D41+E41)</f>
        <v>4733000</v>
      </c>
    </row>
    <row r="41" spans="1:9">
      <c r="A41"/>
      <c r="B41"/>
      <c r="C41">
        <v>182000</v>
      </c>
      <c r="D41">
        <v>4061000</v>
      </c>
      <c r="E41">
        <v>490000</v>
      </c>
      <c r="F41"/>
    </row>
    <row r="42" spans="1:9">
      <c r="A42">
        <v>2106</v>
      </c>
      <c r="B42" t="s">
        <v>19</v>
      </c>
      <c r="C42">
        <v>12</v>
      </c>
      <c r="D42">
        <v>51</v>
      </c>
      <c r="E42">
        <v>18</v>
      </c>
      <c r="F42">
        <v>14</v>
      </c>
      <c r="G42">
        <v>14</v>
      </c>
      <c r="H42">
        <f>(C43+D43+E43+F43+G43)</f>
        <v>2258096</v>
      </c>
    </row>
    <row r="43" spans="1:9">
      <c r="A43"/>
      <c r="B43"/>
      <c r="C43">
        <v>612096</v>
      </c>
      <c r="D43">
        <v>561000</v>
      </c>
      <c r="E43">
        <v>252000</v>
      </c>
      <c r="F43">
        <v>343000</v>
      </c>
      <c r="G43">
        <v>490000</v>
      </c>
      <c r="H43"/>
    </row>
    <row r="44" spans="1:9">
      <c r="A44">
        <v>2094</v>
      </c>
      <c r="B44" t="s">
        <v>20</v>
      </c>
      <c r="C44">
        <v>43</v>
      </c>
      <c r="D44">
        <f>(C45)</f>
        <v>1698500</v>
      </c>
    </row>
    <row r="45" spans="1:9">
      <c r="A45"/>
      <c r="B45"/>
      <c r="C45">
        <v>1698500</v>
      </c>
      <c r="D45"/>
    </row>
    <row r="46" spans="1:9">
      <c r="A46">
        <v>2069</v>
      </c>
      <c r="B46" t="s">
        <v>21</v>
      </c>
      <c r="C46">
        <v>15</v>
      </c>
      <c r="D46">
        <f>(C47)</f>
        <v>165000</v>
      </c>
    </row>
    <row r="47" spans="1:9">
      <c r="A47"/>
      <c r="B47"/>
      <c r="C47">
        <v>165000</v>
      </c>
      <c r="D47"/>
    </row>
    <row r="48" spans="1:9">
      <c r="A48">
        <v>2124</v>
      </c>
      <c r="B48" t="s">
        <v>22</v>
      </c>
      <c r="C48">
        <v>3</v>
      </c>
      <c r="D48">
        <f>(C49)</f>
        <v>93000</v>
      </c>
    </row>
    <row r="49" spans="1:9">
      <c r="A49"/>
      <c r="B49"/>
      <c r="C49">
        <v>93000</v>
      </c>
      <c r="D49"/>
    </row>
    <row r="50" spans="1:9">
      <c r="A50">
        <v>2096</v>
      </c>
      <c r="B50" t="s">
        <v>23</v>
      </c>
      <c r="C50">
        <v>6</v>
      </c>
      <c r="D50">
        <f>(C51)</f>
        <v>186000</v>
      </c>
    </row>
    <row r="51" spans="1:9">
      <c r="A51"/>
      <c r="B51"/>
      <c r="C51">
        <v>186000</v>
      </c>
      <c r="D51"/>
    </row>
    <row r="52" spans="1:9">
      <c r="A52">
        <v>2117</v>
      </c>
      <c r="B52" t="s">
        <v>24</v>
      </c>
      <c r="C52">
        <v>34</v>
      </c>
      <c r="D52">
        <f>(C53)</f>
        <v>833000</v>
      </c>
    </row>
    <row r="53" spans="1:9">
      <c r="A53"/>
      <c r="B53"/>
      <c r="C53">
        <v>833000</v>
      </c>
      <c r="D53"/>
    </row>
    <row r="54" spans="1:9">
      <c r="A54">
        <v>1791</v>
      </c>
      <c r="B54" t="s">
        <v>25</v>
      </c>
      <c r="C54">
        <v>5</v>
      </c>
      <c r="D54">
        <f>(C55)</f>
        <v>155000</v>
      </c>
    </row>
    <row r="55" spans="1:9">
      <c r="A55"/>
      <c r="B55"/>
      <c r="C55">
        <v>155000</v>
      </c>
      <c r="D55"/>
    </row>
    <row r="56" spans="1:9">
      <c r="A56">
        <v>2110</v>
      </c>
      <c r="B56" t="s">
        <v>26</v>
      </c>
      <c r="C56">
        <v>54</v>
      </c>
      <c r="D56">
        <v>22</v>
      </c>
      <c r="E56">
        <v>29</v>
      </c>
      <c r="F56">
        <f>(C57+D57+E57)</f>
        <v>1801000</v>
      </c>
    </row>
    <row r="57" spans="1:9">
      <c r="A57"/>
      <c r="B57"/>
      <c r="C57">
        <v>594000</v>
      </c>
      <c r="D57">
        <v>308000</v>
      </c>
      <c r="E57">
        <v>899000</v>
      </c>
      <c r="F57"/>
    </row>
    <row r="58" spans="1:9">
      <c r="A58">
        <v>2137</v>
      </c>
      <c r="B58" t="s">
        <v>27</v>
      </c>
      <c r="C58">
        <v>10</v>
      </c>
      <c r="D58">
        <f>(C59)</f>
        <v>245000</v>
      </c>
    </row>
    <row r="59" spans="1:9">
      <c r="A59"/>
      <c r="B59"/>
      <c r="C59">
        <v>245000</v>
      </c>
      <c r="D59"/>
    </row>
    <row r="60" spans="1:9">
      <c r="A60">
        <v>1908</v>
      </c>
      <c r="B60" t="s">
        <v>28</v>
      </c>
      <c r="C60">
        <v>9</v>
      </c>
      <c r="D60">
        <f>(C61)</f>
        <v>99000</v>
      </c>
    </row>
    <row r="61" spans="1:9">
      <c r="A61"/>
      <c r="B61"/>
      <c r="C61">
        <v>99000</v>
      </c>
      <c r="D61"/>
    </row>
    <row r="62" spans="1:9">
      <c r="A62">
        <v>2100</v>
      </c>
      <c r="B62" t="s">
        <v>29</v>
      </c>
      <c r="C62">
        <v>38</v>
      </c>
      <c r="D62">
        <v>14</v>
      </c>
      <c r="E62">
        <v>7</v>
      </c>
      <c r="F62">
        <f>(C63+D63+E63)</f>
        <v>978000</v>
      </c>
    </row>
    <row r="63" spans="1:9">
      <c r="A63"/>
      <c r="B63"/>
      <c r="C63">
        <v>418000</v>
      </c>
      <c r="D63">
        <v>343000</v>
      </c>
      <c r="E63">
        <v>217000</v>
      </c>
      <c r="F63"/>
    </row>
    <row r="64" spans="1:9">
      <c r="A64">
        <v>1903</v>
      </c>
      <c r="B64" t="s">
        <v>30</v>
      </c>
      <c r="C64">
        <v>48</v>
      </c>
      <c r="D64">
        <v>9</v>
      </c>
      <c r="E64">
        <f>(C65+D65)</f>
        <v>2574384</v>
      </c>
    </row>
    <row r="65" spans="1:9">
      <c r="A65"/>
      <c r="B65"/>
      <c r="C65">
        <v>2448384</v>
      </c>
      <c r="D65">
        <v>126000</v>
      </c>
      <c r="E65"/>
    </row>
    <row r="66" spans="1:9">
      <c r="A66">
        <v>2122</v>
      </c>
      <c r="B66" t="s">
        <v>31</v>
      </c>
      <c r="C66">
        <v>54</v>
      </c>
      <c r="D66">
        <f>(C67)</f>
        <v>1323000</v>
      </c>
    </row>
    <row r="67" spans="1:9">
      <c r="A67"/>
      <c r="B67"/>
      <c r="C67">
        <v>1323000</v>
      </c>
      <c r="D67"/>
    </row>
    <row r="68" spans="1:9">
      <c r="A68">
        <v>2145</v>
      </c>
      <c r="B68" t="s">
        <v>32</v>
      </c>
      <c r="C68">
        <v>104</v>
      </c>
      <c r="D68">
        <f>(C69)</f>
        <v>4108000</v>
      </c>
    </row>
    <row r="69" spans="1:9">
      <c r="A69"/>
      <c r="B69"/>
      <c r="C69">
        <v>4108000</v>
      </c>
      <c r="D69"/>
    </row>
    <row r="70" spans="1:9">
      <c r="A70">
        <v>2084</v>
      </c>
      <c r="B70" t="s">
        <v>33</v>
      </c>
      <c r="C70">
        <v>7</v>
      </c>
      <c r="D70">
        <f>(C71)</f>
        <v>171500</v>
      </c>
    </row>
    <row r="71" spans="1:9">
      <c r="A71"/>
      <c r="B71"/>
      <c r="C71">
        <v>171500</v>
      </c>
      <c r="D71"/>
    </row>
    <row r="72" spans="1:9">
      <c r="A72">
        <v>2020</v>
      </c>
      <c r="B72" t="s">
        <v>34</v>
      </c>
      <c r="C72">
        <v>61</v>
      </c>
      <c r="D72">
        <v>60</v>
      </c>
      <c r="E72">
        <v>34</v>
      </c>
      <c r="F72">
        <f>(C73+D73+E73)</f>
        <v>3378000</v>
      </c>
    </row>
    <row r="73" spans="1:9">
      <c r="A73"/>
      <c r="B73"/>
      <c r="C73">
        <v>854000</v>
      </c>
      <c r="D73">
        <v>1470000</v>
      </c>
      <c r="E73">
        <v>1054000</v>
      </c>
      <c r="F73"/>
    </row>
    <row r="74" spans="1:9">
      <c r="A74">
        <v>2111</v>
      </c>
      <c r="B74" t="s">
        <v>35</v>
      </c>
      <c r="C74">
        <v>5</v>
      </c>
      <c r="D74">
        <f>(C75)</f>
        <v>155000</v>
      </c>
    </row>
    <row r="75" spans="1:9">
      <c r="A75"/>
      <c r="B75"/>
      <c r="C75">
        <v>155000</v>
      </c>
      <c r="D75"/>
    </row>
    <row r="76" spans="1:9">
      <c r="A76">
        <v>2148</v>
      </c>
      <c r="B76" t="s">
        <v>36</v>
      </c>
      <c r="C76">
        <v>2</v>
      </c>
      <c r="D76">
        <f>(C77)</f>
        <v>62000</v>
      </c>
    </row>
    <row r="77" spans="1:9">
      <c r="A77"/>
      <c r="B77"/>
      <c r="C77">
        <v>62000</v>
      </c>
      <c r="D77"/>
    </row>
    <row r="78" spans="1:9">
      <c r="A78">
        <v>2102</v>
      </c>
      <c r="B78" t="s">
        <v>37</v>
      </c>
      <c r="C78">
        <v>10</v>
      </c>
      <c r="D78">
        <v>30</v>
      </c>
      <c r="E78">
        <f>(C79+D79)</f>
        <v>1175000</v>
      </c>
    </row>
    <row r="79" spans="1:9">
      <c r="A79"/>
      <c r="B79"/>
      <c r="C79">
        <v>245000</v>
      </c>
      <c r="D79">
        <v>930000</v>
      </c>
      <c r="E79"/>
    </row>
    <row r="80" spans="1:9">
      <c r="A80">
        <v>2153</v>
      </c>
      <c r="B80" t="s">
        <v>38</v>
      </c>
      <c r="C80">
        <v>15</v>
      </c>
      <c r="D80">
        <f>(C81)</f>
        <v>165000</v>
      </c>
    </row>
    <row r="81" spans="1:9">
      <c r="A81"/>
      <c r="B81"/>
      <c r="C81">
        <v>165000</v>
      </c>
      <c r="D81"/>
    </row>
    <row r="82" spans="1:9">
      <c r="A82">
        <v>2138</v>
      </c>
      <c r="B82" t="s">
        <v>39</v>
      </c>
      <c r="C82">
        <v>2</v>
      </c>
      <c r="D82">
        <f>(C83)</f>
        <v>49000</v>
      </c>
    </row>
    <row r="83" spans="1:9">
      <c r="A83"/>
      <c r="B83"/>
      <c r="C83">
        <v>49000</v>
      </c>
      <c r="D83"/>
    </row>
    <row r="84" spans="1:9">
      <c r="A84">
        <v>2119</v>
      </c>
      <c r="B84" t="s">
        <v>40</v>
      </c>
      <c r="C84">
        <v>171</v>
      </c>
      <c r="D84">
        <v>135</v>
      </c>
      <c r="E84">
        <f>(C85+D85)</f>
        <v>7213500</v>
      </c>
    </row>
    <row r="85" spans="1:9">
      <c r="A85"/>
      <c r="B85"/>
      <c r="C85">
        <v>1881000</v>
      </c>
      <c r="D85">
        <v>5332500</v>
      </c>
      <c r="E85"/>
    </row>
    <row r="86" spans="1:9">
      <c r="A86">
        <v>1870</v>
      </c>
      <c r="B86" t="s">
        <v>41</v>
      </c>
      <c r="C86">
        <v>8</v>
      </c>
      <c r="D86">
        <f>(C87)</f>
        <v>88000</v>
      </c>
    </row>
    <row r="87" spans="1:9">
      <c r="A87"/>
      <c r="B87"/>
      <c r="C87">
        <v>88000</v>
      </c>
      <c r="D87"/>
    </row>
    <row r="88" spans="1:9">
      <c r="A88">
        <v>2116</v>
      </c>
      <c r="B88" t="s">
        <v>42</v>
      </c>
      <c r="C88">
        <v>4</v>
      </c>
      <c r="D88">
        <v>18</v>
      </c>
      <c r="E88">
        <f>(C89+D89)</f>
        <v>645032</v>
      </c>
    </row>
    <row r="89" spans="1:9">
      <c r="A89"/>
      <c r="B89"/>
      <c r="C89">
        <v>204032</v>
      </c>
      <c r="D89">
        <v>441000</v>
      </c>
      <c r="E89"/>
    </row>
    <row r="90" spans="1:9">
      <c r="A90">
        <v>2101</v>
      </c>
      <c r="B90" t="s">
        <v>43</v>
      </c>
      <c r="C90">
        <v>3</v>
      </c>
      <c r="D90">
        <f>(C91)</f>
        <v>93000</v>
      </c>
    </row>
    <row r="91" spans="1:9">
      <c r="A91"/>
      <c r="B91"/>
      <c r="C91">
        <v>93000</v>
      </c>
      <c r="D91"/>
    </row>
    <row r="92" spans="1:9">
      <c r="A92">
        <v>2147</v>
      </c>
      <c r="B92" t="s">
        <v>44</v>
      </c>
      <c r="C92">
        <v>3</v>
      </c>
      <c r="D92">
        <f>(C93)</f>
        <v>73500</v>
      </c>
    </row>
    <row r="93" spans="1:9">
      <c r="A93"/>
      <c r="B93"/>
      <c r="C93">
        <v>73500</v>
      </c>
      <c r="D93"/>
    </row>
    <row r="94" spans="1:9">
      <c r="A94">
        <v>2066</v>
      </c>
      <c r="B94" t="s">
        <v>45</v>
      </c>
      <c r="C94">
        <v>11</v>
      </c>
      <c r="D94">
        <f>(C95)</f>
        <v>154000</v>
      </c>
    </row>
    <row r="95" spans="1:9">
      <c r="A95"/>
      <c r="B95"/>
      <c r="C95">
        <v>154000</v>
      </c>
      <c r="D95"/>
    </row>
    <row r="96" spans="1:9">
      <c r="A96">
        <v>2083</v>
      </c>
      <c r="B96" t="s">
        <v>46</v>
      </c>
      <c r="C96">
        <v>16</v>
      </c>
      <c r="D96">
        <v>18</v>
      </c>
      <c r="E96">
        <v>9</v>
      </c>
      <c r="F96">
        <v>27</v>
      </c>
      <c r="G96">
        <f>(C97+D97+E97+F97)</f>
        <v>1801628</v>
      </c>
    </row>
    <row r="97" spans="1:9">
      <c r="A97"/>
      <c r="B97"/>
      <c r="C97">
        <v>816128</v>
      </c>
      <c r="D97">
        <v>198000</v>
      </c>
      <c r="E97">
        <v>126000</v>
      </c>
      <c r="F97">
        <v>661500</v>
      </c>
      <c r="G97"/>
    </row>
    <row r="98" spans="1:9">
      <c r="A98">
        <v>2123</v>
      </c>
      <c r="B98" t="s">
        <v>47</v>
      </c>
      <c r="C98">
        <v>36</v>
      </c>
      <c r="D98">
        <v>36</v>
      </c>
      <c r="E98">
        <v>23</v>
      </c>
      <c r="F98">
        <f>(C99+D99+E99)</f>
        <v>2099000</v>
      </c>
    </row>
    <row r="99" spans="1:9">
      <c r="A99"/>
      <c r="B99"/>
      <c r="C99">
        <v>504000</v>
      </c>
      <c r="D99">
        <v>882000</v>
      </c>
      <c r="E99">
        <v>713000</v>
      </c>
      <c r="F99"/>
    </row>
    <row r="100" spans="1:9">
      <c r="A100">
        <v>2019</v>
      </c>
      <c r="B100" t="s">
        <v>48</v>
      </c>
      <c r="C100">
        <v>27</v>
      </c>
      <c r="D100">
        <v>95</v>
      </c>
      <c r="E100">
        <v>24</v>
      </c>
      <c r="F100">
        <v>1</v>
      </c>
      <c r="G100">
        <f>(C101+D101+E101+F101)</f>
        <v>3482000</v>
      </c>
    </row>
    <row r="101" spans="1:9">
      <c r="A101"/>
      <c r="B101"/>
      <c r="C101">
        <v>378000</v>
      </c>
      <c r="D101">
        <v>2327500</v>
      </c>
      <c r="E101">
        <v>744000</v>
      </c>
      <c r="F101">
        <v>32500</v>
      </c>
      <c r="G101"/>
    </row>
    <row r="102" spans="1:9">
      <c r="A102">
        <v>2025</v>
      </c>
      <c r="B102" t="s">
        <v>49</v>
      </c>
      <c r="C102">
        <v>15</v>
      </c>
      <c r="D102">
        <f>(C103)</f>
        <v>465000</v>
      </c>
    </row>
    <row r="103" spans="1:9">
      <c r="A103"/>
      <c r="B103"/>
      <c r="C103">
        <v>465000</v>
      </c>
      <c r="D103"/>
    </row>
    <row r="104" spans="1:9">
      <c r="A104">
        <v>2128</v>
      </c>
      <c r="B104" t="s">
        <v>50</v>
      </c>
      <c r="C104">
        <v>4</v>
      </c>
      <c r="D104">
        <f>(C105)</f>
        <v>98000</v>
      </c>
    </row>
    <row r="105" spans="1:9">
      <c r="A105"/>
      <c r="B105"/>
      <c r="C105">
        <v>98000</v>
      </c>
      <c r="D105"/>
    </row>
    <row r="106" spans="1:9">
      <c r="A106">
        <v>2130</v>
      </c>
      <c r="B106" t="s">
        <v>51</v>
      </c>
      <c r="C106">
        <v>25</v>
      </c>
      <c r="D106">
        <f>(C107)</f>
        <v>775000</v>
      </c>
    </row>
    <row r="107" spans="1:9">
      <c r="A107"/>
      <c r="B107"/>
      <c r="C107">
        <v>775000</v>
      </c>
      <c r="D107"/>
    </row>
    <row r="108" spans="1:9">
      <c r="A108">
        <v>2144</v>
      </c>
      <c r="B108" t="s">
        <v>52</v>
      </c>
      <c r="C108">
        <v>93</v>
      </c>
      <c r="D108">
        <f>(C109)</f>
        <v>2883000</v>
      </c>
    </row>
    <row r="109" spans="1:9">
      <c r="A109"/>
      <c r="B109"/>
      <c r="C109">
        <v>2883000</v>
      </c>
      <c r="D109"/>
    </row>
    <row r="110" spans="1:9">
      <c r="A110">
        <v>2131</v>
      </c>
      <c r="B110" t="s">
        <v>53</v>
      </c>
      <c r="C110">
        <v>3</v>
      </c>
      <c r="D110">
        <f>(C111)</f>
        <v>73500</v>
      </c>
    </row>
    <row r="111" spans="1:9">
      <c r="A111"/>
      <c r="B111"/>
      <c r="C111">
        <v>73500</v>
      </c>
      <c r="D111"/>
    </row>
    <row r="112" spans="1:9">
      <c r="A112">
        <v>2087</v>
      </c>
      <c r="B112" t="s">
        <v>54</v>
      </c>
      <c r="C112">
        <v>18</v>
      </c>
      <c r="D112">
        <f>(C113)</f>
        <v>711000</v>
      </c>
    </row>
    <row r="113" spans="1:9">
      <c r="A113"/>
      <c r="B113"/>
      <c r="C113">
        <v>711000</v>
      </c>
      <c r="D113"/>
    </row>
    <row r="114" spans="1:9">
      <c r="A114">
        <v>2146</v>
      </c>
      <c r="B114" t="s">
        <v>55</v>
      </c>
      <c r="C114">
        <v>3</v>
      </c>
      <c r="D114">
        <f>(C115)</f>
        <v>73500</v>
      </c>
    </row>
    <row r="115" spans="1:9">
      <c r="A115"/>
      <c r="B115"/>
      <c r="C115">
        <v>73500</v>
      </c>
      <c r="D115"/>
    </row>
    <row r="116" spans="1:9">
      <c r="A116">
        <v>2134</v>
      </c>
      <c r="B116" t="s">
        <v>56</v>
      </c>
      <c r="C116">
        <v>16</v>
      </c>
      <c r="D116">
        <v>34</v>
      </c>
      <c r="E116">
        <f>(C117+D117)</f>
        <v>1446000</v>
      </c>
    </row>
    <row r="117" spans="1:9">
      <c r="A117"/>
      <c r="B117"/>
      <c r="C117">
        <v>392000</v>
      </c>
      <c r="D117">
        <v>1054000</v>
      </c>
      <c r="E117"/>
    </row>
    <row r="118" spans="1:9">
      <c r="A118">
        <v>2052</v>
      </c>
      <c r="B118" t="s">
        <v>57</v>
      </c>
      <c r="C118">
        <v>18</v>
      </c>
      <c r="D118">
        <f>(C119)</f>
        <v>252000</v>
      </c>
    </row>
    <row r="119" spans="1:9">
      <c r="A119"/>
      <c r="B119"/>
      <c r="C119">
        <v>252000</v>
      </c>
      <c r="D119"/>
    </row>
    <row r="120" spans="1:9">
      <c r="A120" t="s">
        <v>58</v>
      </c>
      <c r="B120"/>
      <c r="C120"/>
      <c r="D120">
        <f>SUM(D4:D119)</f>
        <v>50567757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D4:D5"/>
    <mergeCell ref="A6:A7"/>
    <mergeCell ref="B6:B7"/>
    <mergeCell ref="I6:I7"/>
    <mergeCell ref="A8:A9"/>
    <mergeCell ref="B8:B9"/>
    <mergeCell ref="G8:G9"/>
    <mergeCell ref="A10:A11"/>
    <mergeCell ref="B10:B11"/>
    <mergeCell ref="D10:D11"/>
    <mergeCell ref="A12:A13"/>
    <mergeCell ref="B12:B13"/>
    <mergeCell ref="H12:H13"/>
    <mergeCell ref="A14:A15"/>
    <mergeCell ref="B14:B15"/>
    <mergeCell ref="H14:H15"/>
    <mergeCell ref="A16:A17"/>
    <mergeCell ref="B16:B17"/>
    <mergeCell ref="D16:D17"/>
    <mergeCell ref="A18:A19"/>
    <mergeCell ref="B18:B19"/>
    <mergeCell ref="I18:I19"/>
    <mergeCell ref="A20:A21"/>
    <mergeCell ref="B20:B21"/>
    <mergeCell ref="D20:D21"/>
    <mergeCell ref="A22:A23"/>
    <mergeCell ref="B22:B23"/>
    <mergeCell ref="E22:E23"/>
    <mergeCell ref="A24:A25"/>
    <mergeCell ref="B24:B25"/>
    <mergeCell ref="D24:D25"/>
    <mergeCell ref="A26:A27"/>
    <mergeCell ref="B26:B27"/>
    <mergeCell ref="D26:D27"/>
    <mergeCell ref="A28:A29"/>
    <mergeCell ref="B28:B29"/>
    <mergeCell ref="D28:D29"/>
    <mergeCell ref="A30:A31"/>
    <mergeCell ref="B30:B31"/>
    <mergeCell ref="E30:E31"/>
    <mergeCell ref="A32:A33"/>
    <mergeCell ref="B32:B33"/>
    <mergeCell ref="D32:D33"/>
    <mergeCell ref="A34:A35"/>
    <mergeCell ref="B34:B35"/>
    <mergeCell ref="D34:D35"/>
    <mergeCell ref="A36:A37"/>
    <mergeCell ref="B36:B37"/>
    <mergeCell ref="F36:F37"/>
    <mergeCell ref="A38:A39"/>
    <mergeCell ref="B38:B39"/>
    <mergeCell ref="D38:D39"/>
    <mergeCell ref="A40:A41"/>
    <mergeCell ref="B40:B41"/>
    <mergeCell ref="F40:F41"/>
    <mergeCell ref="A42:A43"/>
    <mergeCell ref="B42:B43"/>
    <mergeCell ref="H42:H43"/>
    <mergeCell ref="A44:A45"/>
    <mergeCell ref="B44:B45"/>
    <mergeCell ref="D44:D45"/>
    <mergeCell ref="A46:A47"/>
    <mergeCell ref="B46:B47"/>
    <mergeCell ref="D46:D47"/>
    <mergeCell ref="A48:A49"/>
    <mergeCell ref="B48:B49"/>
    <mergeCell ref="D48:D49"/>
    <mergeCell ref="A50:A51"/>
    <mergeCell ref="B50:B51"/>
    <mergeCell ref="D50:D51"/>
    <mergeCell ref="A52:A53"/>
    <mergeCell ref="B52:B53"/>
    <mergeCell ref="D52:D53"/>
    <mergeCell ref="A54:A55"/>
    <mergeCell ref="B54:B55"/>
    <mergeCell ref="D54:D55"/>
    <mergeCell ref="A56:A57"/>
    <mergeCell ref="B56:B57"/>
    <mergeCell ref="F56:F57"/>
    <mergeCell ref="A58:A59"/>
    <mergeCell ref="B58:B59"/>
    <mergeCell ref="D58:D59"/>
    <mergeCell ref="A60:A61"/>
    <mergeCell ref="B60:B61"/>
    <mergeCell ref="D60:D61"/>
    <mergeCell ref="A62:A63"/>
    <mergeCell ref="B62:B63"/>
    <mergeCell ref="F62:F63"/>
    <mergeCell ref="A64:A65"/>
    <mergeCell ref="B64:B65"/>
    <mergeCell ref="E64:E65"/>
    <mergeCell ref="A66:A67"/>
    <mergeCell ref="B66:B67"/>
    <mergeCell ref="D66:D67"/>
    <mergeCell ref="A68:A69"/>
    <mergeCell ref="B68:B69"/>
    <mergeCell ref="D68:D69"/>
    <mergeCell ref="A70:A71"/>
    <mergeCell ref="B70:B71"/>
    <mergeCell ref="D70:D71"/>
    <mergeCell ref="A72:A73"/>
    <mergeCell ref="B72:B73"/>
    <mergeCell ref="F72:F73"/>
    <mergeCell ref="A74:A75"/>
    <mergeCell ref="B74:B75"/>
    <mergeCell ref="D74:D75"/>
    <mergeCell ref="A76:A77"/>
    <mergeCell ref="B76:B77"/>
    <mergeCell ref="D76:D77"/>
    <mergeCell ref="A78:A79"/>
    <mergeCell ref="B78:B79"/>
    <mergeCell ref="E78:E79"/>
    <mergeCell ref="A80:A81"/>
    <mergeCell ref="B80:B81"/>
    <mergeCell ref="D80:D81"/>
    <mergeCell ref="A82:A83"/>
    <mergeCell ref="B82:B83"/>
    <mergeCell ref="D82:D83"/>
    <mergeCell ref="A84:A85"/>
    <mergeCell ref="B84:B85"/>
    <mergeCell ref="E84:E85"/>
    <mergeCell ref="A86:A87"/>
    <mergeCell ref="B86:B87"/>
    <mergeCell ref="D86:D87"/>
    <mergeCell ref="A88:A89"/>
    <mergeCell ref="B88:B89"/>
    <mergeCell ref="E88:E89"/>
    <mergeCell ref="A90:A91"/>
    <mergeCell ref="B90:B91"/>
    <mergeCell ref="D90:D91"/>
    <mergeCell ref="A92:A93"/>
    <mergeCell ref="B92:B93"/>
    <mergeCell ref="D92:D93"/>
    <mergeCell ref="A94:A95"/>
    <mergeCell ref="B94:B95"/>
    <mergeCell ref="D94:D95"/>
    <mergeCell ref="A96:A97"/>
    <mergeCell ref="B96:B97"/>
    <mergeCell ref="G96:G97"/>
    <mergeCell ref="A98:A99"/>
    <mergeCell ref="B98:B99"/>
    <mergeCell ref="F98:F99"/>
    <mergeCell ref="A100:A101"/>
    <mergeCell ref="B100:B101"/>
    <mergeCell ref="G100:G101"/>
    <mergeCell ref="A102:A103"/>
    <mergeCell ref="B102:B103"/>
    <mergeCell ref="D102:D103"/>
    <mergeCell ref="A104:A105"/>
    <mergeCell ref="B104:B105"/>
    <mergeCell ref="D104:D105"/>
    <mergeCell ref="A106:A107"/>
    <mergeCell ref="B106:B107"/>
    <mergeCell ref="D106:D107"/>
    <mergeCell ref="A108:A109"/>
    <mergeCell ref="B108:B109"/>
    <mergeCell ref="D108:D109"/>
    <mergeCell ref="A110:A111"/>
    <mergeCell ref="B110:B111"/>
    <mergeCell ref="D110:D111"/>
    <mergeCell ref="A112:A113"/>
    <mergeCell ref="B112:B113"/>
    <mergeCell ref="D112:D113"/>
    <mergeCell ref="A114:A115"/>
    <mergeCell ref="B114:B115"/>
    <mergeCell ref="D114:D115"/>
    <mergeCell ref="A116:A117"/>
    <mergeCell ref="B116:B117"/>
    <mergeCell ref="E116:E117"/>
    <mergeCell ref="A118:A119"/>
    <mergeCell ref="B118:B119"/>
    <mergeCell ref="D118:D119"/>
    <mergeCell ref="A120:C1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Lucia Chacon</dc:creator>
  <cp:lastModifiedBy>Olga Lucia Chacon</cp:lastModifiedBy>
  <dcterms:created xsi:type="dcterms:W3CDTF">2013-05-03T16:11:18-04:00</dcterms:created>
  <dcterms:modified xsi:type="dcterms:W3CDTF">2013-05-03T16:11:18-04:00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